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4320" tabRatio="193" activeTab="0"/>
  </bookViews>
  <sheets>
    <sheet name="ADK 2005 Receipts" sheetId="1" r:id="rId1"/>
  </sheets>
  <definedNames/>
  <calcPr fullCalcOnLoad="1"/>
</workbook>
</file>

<file path=xl/sharedStrings.xml><?xml version="1.0" encoding="utf-8"?>
<sst xmlns="http://schemas.openxmlformats.org/spreadsheetml/2006/main" count="151" uniqueCount="79">
  <si>
    <t>Bill Earl</t>
  </si>
  <si>
    <t>Who</t>
  </si>
  <si>
    <t>Paid To</t>
  </si>
  <si>
    <t>Category</t>
  </si>
  <si>
    <t>Amount</t>
  </si>
  <si>
    <t>Paul</t>
  </si>
  <si>
    <t>Hilltop</t>
  </si>
  <si>
    <t>For</t>
  </si>
  <si>
    <t>Food</t>
  </si>
  <si>
    <t>Meat</t>
  </si>
  <si>
    <t>Non-perish</t>
  </si>
  <si>
    <t>Trader Joes Newton</t>
  </si>
  <si>
    <t>Super 88</t>
  </si>
  <si>
    <t>Dried Chiles &amp; Mushrooms</t>
  </si>
  <si>
    <t>Shaws</t>
  </si>
  <si>
    <t>Red Onion &amp; Zip Lock Bags</t>
  </si>
  <si>
    <t>Beer, Ice, Hash, M&amp;M's, etc...</t>
  </si>
  <si>
    <t>TOTAL</t>
  </si>
  <si>
    <t>??</t>
  </si>
  <si>
    <t>Curry Paste &amp; Mango Relish</t>
  </si>
  <si>
    <t>Adirondack 2005 - Receipts</t>
  </si>
  <si>
    <t>Andy</t>
  </si>
  <si>
    <t>Fees</t>
  </si>
  <si>
    <t>Lake Durant Reservations</t>
  </si>
  <si>
    <t>Marty's</t>
  </si>
  <si>
    <t>Beer</t>
  </si>
  <si>
    <t>Trader Joes</t>
  </si>
  <si>
    <t>Cheese</t>
  </si>
  <si>
    <t>National Lumber</t>
  </si>
  <si>
    <t>Fuel</t>
  </si>
  <si>
    <t>Propane</t>
  </si>
  <si>
    <t>GRAND TOTAL</t>
  </si>
  <si>
    <t xml:space="preserve">Andy </t>
  </si>
  <si>
    <t>Ace Hardware (Inlet, NY)</t>
  </si>
  <si>
    <t>Gear</t>
  </si>
  <si>
    <t>Grill &amp; Stove Lighter</t>
  </si>
  <si>
    <t>(213.90 - $30 cash back)</t>
  </si>
  <si>
    <t>Adirondack Scenic RR</t>
  </si>
  <si>
    <t>(applies only to Andy, Bill &amp; Bill)</t>
  </si>
  <si>
    <t>(applies to all 6 adults)</t>
  </si>
  <si>
    <t>Andy Total</t>
  </si>
  <si>
    <t>Bill Earl Total</t>
  </si>
  <si>
    <t>Bill Cline Total</t>
  </si>
  <si>
    <t>Train tickets ($8/child,$16/adult)</t>
  </si>
  <si>
    <t>Total Paid by each person</t>
  </si>
  <si>
    <t>Eric</t>
  </si>
  <si>
    <t>Marc</t>
  </si>
  <si>
    <t>Bill E</t>
  </si>
  <si>
    <t>Bill C</t>
  </si>
  <si>
    <t>Stop &amp; Shop Watertown</t>
  </si>
  <si>
    <t>Reserve America</t>
  </si>
  <si>
    <t>DiOrios (Old Forge, NY)</t>
  </si>
  <si>
    <t>Total Owed by each person</t>
  </si>
  <si>
    <t>(per person share + train tickets)</t>
  </si>
  <si>
    <t>(per person share + train ticket)</t>
  </si>
  <si>
    <t>Per Person Share</t>
  </si>
  <si>
    <t>(per person share)</t>
  </si>
  <si>
    <t>Balance Owed by each person (Owed - Paid) - Negative is money to be received</t>
  </si>
  <si>
    <t>(receipts plus train tickets)</t>
  </si>
  <si>
    <t>(receipts)</t>
  </si>
  <si>
    <t>(one adult)</t>
  </si>
  <si>
    <t>(one adult, 2 children)</t>
  </si>
  <si>
    <t>(one adult, one child)</t>
  </si>
  <si>
    <t>Groceries</t>
  </si>
  <si>
    <t>Price Chopper (Lake George, NY)</t>
  </si>
  <si>
    <t>Lake Durant, NY</t>
  </si>
  <si>
    <t>Ice &amp; Wood</t>
  </si>
  <si>
    <t>Total Paid to Settle (From on person to another)</t>
  </si>
  <si>
    <t>Marc paid Paul</t>
  </si>
  <si>
    <t>(subtract from Marc; add to Paul)</t>
  </si>
  <si>
    <t>Pine's Country Store (Indian Lake)</t>
  </si>
  <si>
    <t>2 5 gallon water jugs</t>
  </si>
  <si>
    <t>Bill C. paid Paul</t>
  </si>
  <si>
    <t>(subtract from Bill C.; add to Paul)</t>
  </si>
  <si>
    <t>PAID IN FULL</t>
  </si>
  <si>
    <t>OWED MONEY</t>
  </si>
  <si>
    <t>OWES MONEY</t>
  </si>
  <si>
    <t>OWES A TINY BIT</t>
  </si>
  <si>
    <t>OWES A BIT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</si>
</sst>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4" fontId="0" fillId="0" borderId="0" xfId="17" applyAlignment="1">
      <alignment/>
    </xf>
    <xf numFmtId="0" fontId="1" fillId="0" borderId="0" xfId="0" applyFont="1" applyAlignment="1">
      <alignment horizontal="right"/>
    </xf>
    <xf numFmtId="44" fontId="1" fillId="0" borderId="0" xfId="17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4" fontId="4" fillId="0" borderId="0" xfId="17" applyFont="1" applyAlignment="1">
      <alignment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44" fontId="0" fillId="0" borderId="0" xfId="17" applyFont="1" applyAlignment="1">
      <alignment/>
    </xf>
    <xf numFmtId="0" fontId="0" fillId="0" borderId="0" xfId="0" applyFont="1" applyAlignment="1">
      <alignment horizontal="right"/>
    </xf>
    <xf numFmtId="4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="125" zoomScaleNormal="125" workbookViewId="0" topLeftCell="A43">
      <selection activeCell="G66" sqref="G66"/>
    </sheetView>
  </sheetViews>
  <sheetFormatPr defaultColWidth="11.00390625" defaultRowHeight="12.75"/>
  <cols>
    <col min="1" max="1" width="9.25390625" style="0" customWidth="1"/>
    <col min="2" max="2" width="27.25390625" style="0" bestFit="1" customWidth="1"/>
    <col min="3" max="3" width="9.75390625" style="0" bestFit="1" customWidth="1"/>
    <col min="4" max="4" width="27.25390625" style="0" bestFit="1" customWidth="1"/>
    <col min="5" max="5" width="9.625" style="0" customWidth="1"/>
    <col min="6" max="6" width="10.75390625" style="1" customWidth="1"/>
  </cols>
  <sheetData>
    <row r="1" spans="1:6" s="5" customFormat="1" ht="18">
      <c r="A1" s="5" t="s">
        <v>20</v>
      </c>
      <c r="F1" s="6"/>
    </row>
    <row r="3" spans="1:5" s="4" customFormat="1" ht="12.75">
      <c r="A3" s="4" t="s">
        <v>1</v>
      </c>
      <c r="B3" s="4" t="s">
        <v>2</v>
      </c>
      <c r="C3" s="4" t="s">
        <v>3</v>
      </c>
      <c r="D3" s="4" t="s">
        <v>7</v>
      </c>
      <c r="E3" s="3" t="s">
        <v>4</v>
      </c>
    </row>
    <row r="4" spans="1:6" ht="12.75">
      <c r="A4" t="s">
        <v>5</v>
      </c>
      <c r="B4" t="s">
        <v>6</v>
      </c>
      <c r="C4" t="s">
        <v>8</v>
      </c>
      <c r="D4" t="s">
        <v>9</v>
      </c>
      <c r="E4" s="1">
        <v>55.2</v>
      </c>
      <c r="F4"/>
    </row>
    <row r="5" spans="1:6" ht="12.75">
      <c r="A5" t="s">
        <v>5</v>
      </c>
      <c r="B5" t="s">
        <v>49</v>
      </c>
      <c r="C5" t="s">
        <v>8</v>
      </c>
      <c r="D5" t="s">
        <v>10</v>
      </c>
      <c r="E5" s="9">
        <f>213.9-30</f>
        <v>183.9</v>
      </c>
      <c r="F5" t="s">
        <v>36</v>
      </c>
    </row>
    <row r="6" spans="1:6" ht="12.75">
      <c r="A6" t="s">
        <v>5</v>
      </c>
      <c r="B6" t="s">
        <v>11</v>
      </c>
      <c r="C6" t="s">
        <v>8</v>
      </c>
      <c r="D6" t="s">
        <v>8</v>
      </c>
      <c r="E6" s="1">
        <v>58.4</v>
      </c>
      <c r="F6"/>
    </row>
    <row r="7" spans="1:6" ht="12.75">
      <c r="A7" t="s">
        <v>5</v>
      </c>
      <c r="B7" t="s">
        <v>18</v>
      </c>
      <c r="C7" t="s">
        <v>8</v>
      </c>
      <c r="D7" t="s">
        <v>19</v>
      </c>
      <c r="E7" s="1">
        <v>6.77</v>
      </c>
      <c r="F7"/>
    </row>
    <row r="8" spans="1:6" ht="12.75">
      <c r="A8" t="s">
        <v>5</v>
      </c>
      <c r="B8" t="s">
        <v>70</v>
      </c>
      <c r="C8" t="s">
        <v>34</v>
      </c>
      <c r="D8" t="s">
        <v>71</v>
      </c>
      <c r="E8" s="1">
        <v>16</v>
      </c>
      <c r="F8"/>
    </row>
    <row r="9" spans="1:6" ht="12.75">
      <c r="A9" t="s">
        <v>5</v>
      </c>
      <c r="B9" t="s">
        <v>12</v>
      </c>
      <c r="C9" t="s">
        <v>8</v>
      </c>
      <c r="D9" t="s">
        <v>13</v>
      </c>
      <c r="E9" s="1">
        <v>4.78</v>
      </c>
      <c r="F9"/>
    </row>
    <row r="10" spans="1:6" ht="12.75">
      <c r="A10" t="s">
        <v>5</v>
      </c>
      <c r="B10" t="s">
        <v>14</v>
      </c>
      <c r="C10" t="s">
        <v>8</v>
      </c>
      <c r="D10" t="s">
        <v>15</v>
      </c>
      <c r="E10" s="1">
        <v>3.66</v>
      </c>
      <c r="F10"/>
    </row>
    <row r="11" spans="1:6" ht="12.75">
      <c r="A11" t="s">
        <v>5</v>
      </c>
      <c r="B11" t="s">
        <v>51</v>
      </c>
      <c r="C11" t="s">
        <v>8</v>
      </c>
      <c r="D11" t="s">
        <v>16</v>
      </c>
      <c r="E11" s="1">
        <v>39.23</v>
      </c>
      <c r="F11"/>
    </row>
    <row r="12" spans="4:6" ht="12.75">
      <c r="D12" s="2" t="s">
        <v>17</v>
      </c>
      <c r="E12" s="3">
        <f>SUM(E4:E11)</f>
        <v>367.94</v>
      </c>
      <c r="F12"/>
    </row>
    <row r="15" spans="1:5" s="4" customFormat="1" ht="12.75">
      <c r="A15" s="4" t="s">
        <v>1</v>
      </c>
      <c r="B15" s="4" t="s">
        <v>2</v>
      </c>
      <c r="C15" s="4" t="s">
        <v>3</v>
      </c>
      <c r="D15" s="4" t="s">
        <v>7</v>
      </c>
      <c r="E15" s="3" t="s">
        <v>4</v>
      </c>
    </row>
    <row r="16" spans="1:6" ht="12.75">
      <c r="A16" t="s">
        <v>21</v>
      </c>
      <c r="B16" t="s">
        <v>50</v>
      </c>
      <c r="C16" t="s">
        <v>22</v>
      </c>
      <c r="D16" t="s">
        <v>23</v>
      </c>
      <c r="E16" s="1">
        <v>168</v>
      </c>
      <c r="F16"/>
    </row>
    <row r="17" spans="1:6" ht="12.75">
      <c r="A17" t="s">
        <v>21</v>
      </c>
      <c r="B17" t="s">
        <v>51</v>
      </c>
      <c r="C17" t="s">
        <v>8</v>
      </c>
      <c r="E17" s="1">
        <v>13.89</v>
      </c>
      <c r="F17"/>
    </row>
    <row r="18" spans="1:6" ht="12.75">
      <c r="A18" t="s">
        <v>32</v>
      </c>
      <c r="B18" t="s">
        <v>33</v>
      </c>
      <c r="C18" t="s">
        <v>34</v>
      </c>
      <c r="D18" t="s">
        <v>35</v>
      </c>
      <c r="E18" s="1">
        <v>17.1</v>
      </c>
      <c r="F18"/>
    </row>
    <row r="19" spans="4:5" ht="12.75">
      <c r="D19" s="2" t="s">
        <v>17</v>
      </c>
      <c r="E19" s="8">
        <f>SUM(E16:E18)</f>
        <v>198.98999999999998</v>
      </c>
    </row>
    <row r="21" spans="1:5" s="4" customFormat="1" ht="12.75">
      <c r="A21" s="4" t="s">
        <v>1</v>
      </c>
      <c r="B21" s="4" t="s">
        <v>2</v>
      </c>
      <c r="C21" s="4" t="s">
        <v>3</v>
      </c>
      <c r="D21" s="4" t="s">
        <v>7</v>
      </c>
      <c r="E21" s="3" t="s">
        <v>4</v>
      </c>
    </row>
    <row r="22" spans="1:6" ht="12.75">
      <c r="A22" t="s">
        <v>46</v>
      </c>
      <c r="B22" t="s">
        <v>64</v>
      </c>
      <c r="C22" t="s">
        <v>8</v>
      </c>
      <c r="D22" t="s">
        <v>63</v>
      </c>
      <c r="E22" s="1">
        <v>97.28</v>
      </c>
      <c r="F22"/>
    </row>
    <row r="23" spans="1:6" ht="12.75">
      <c r="A23" t="s">
        <v>46</v>
      </c>
      <c r="B23" t="s">
        <v>65</v>
      </c>
      <c r="C23" t="s">
        <v>8</v>
      </c>
      <c r="D23" t="s">
        <v>66</v>
      </c>
      <c r="E23" s="1">
        <v>16.6</v>
      </c>
      <c r="F23"/>
    </row>
    <row r="24" spans="4:5" ht="12.75">
      <c r="D24" s="2" t="s">
        <v>17</v>
      </c>
      <c r="E24" s="8">
        <f>SUM(E22:E23)</f>
        <v>113.88</v>
      </c>
    </row>
    <row r="26" spans="1:5" s="4" customFormat="1" ht="12.75">
      <c r="A26" s="4" t="s">
        <v>1</v>
      </c>
      <c r="B26" s="4" t="s">
        <v>2</v>
      </c>
      <c r="C26" s="4" t="s">
        <v>3</v>
      </c>
      <c r="D26" s="4" t="s">
        <v>7</v>
      </c>
      <c r="E26" s="3" t="s">
        <v>4</v>
      </c>
    </row>
    <row r="27" spans="1:6" ht="12.75">
      <c r="A27" t="s">
        <v>0</v>
      </c>
      <c r="B27" t="s">
        <v>24</v>
      </c>
      <c r="C27" t="s">
        <v>8</v>
      </c>
      <c r="D27" t="s">
        <v>25</v>
      </c>
      <c r="E27" s="1">
        <v>116.68</v>
      </c>
      <c r="F27"/>
    </row>
    <row r="28" spans="1:6" ht="12.75">
      <c r="A28" t="s">
        <v>0</v>
      </c>
      <c r="B28" t="s">
        <v>26</v>
      </c>
      <c r="C28" t="s">
        <v>8</v>
      </c>
      <c r="D28" t="s">
        <v>27</v>
      </c>
      <c r="E28" s="1">
        <v>12.82</v>
      </c>
      <c r="F28"/>
    </row>
    <row r="29" spans="1:6" ht="12.75">
      <c r="A29" t="s">
        <v>0</v>
      </c>
      <c r="B29" t="s">
        <v>28</v>
      </c>
      <c r="C29" t="s">
        <v>29</v>
      </c>
      <c r="D29" t="s">
        <v>30</v>
      </c>
      <c r="E29" s="1">
        <v>13.85</v>
      </c>
      <c r="F29"/>
    </row>
    <row r="30" spans="4:5" ht="12.75">
      <c r="D30" s="2" t="s">
        <v>17</v>
      </c>
      <c r="E30" s="8">
        <f>SUM(E27:E29)</f>
        <v>143.35</v>
      </c>
    </row>
    <row r="32" spans="4:6" ht="12.75">
      <c r="D32" s="2" t="s">
        <v>31</v>
      </c>
      <c r="E32" s="8">
        <f>E12+E19+E24+E30</f>
        <v>824.16</v>
      </c>
      <c r="F32" s="9" t="s">
        <v>39</v>
      </c>
    </row>
    <row r="33" spans="4:6" ht="12.75">
      <c r="D33" s="2" t="s">
        <v>55</v>
      </c>
      <c r="E33" s="8">
        <f>E32/6</f>
        <v>137.35999999999999</v>
      </c>
      <c r="F33" s="9"/>
    </row>
    <row r="35" spans="1:5" s="4" customFormat="1" ht="12.75">
      <c r="A35" s="4" t="s">
        <v>1</v>
      </c>
      <c r="B35" s="4" t="s">
        <v>2</v>
      </c>
      <c r="C35" s="4" t="s">
        <v>3</v>
      </c>
      <c r="D35" s="4" t="s">
        <v>7</v>
      </c>
      <c r="E35" s="3" t="s">
        <v>4</v>
      </c>
    </row>
    <row r="36" spans="1:6" ht="12.75">
      <c r="A36" t="s">
        <v>21</v>
      </c>
      <c r="B36" t="s">
        <v>37</v>
      </c>
      <c r="C36" t="s">
        <v>22</v>
      </c>
      <c r="D36" t="s">
        <v>43</v>
      </c>
      <c r="E36" s="1">
        <v>72</v>
      </c>
      <c r="F36" t="s">
        <v>38</v>
      </c>
    </row>
    <row r="37" spans="4:6" ht="12.75">
      <c r="D37" s="2" t="s">
        <v>40</v>
      </c>
      <c r="E37" s="8">
        <v>16</v>
      </c>
      <c r="F37" s="9" t="s">
        <v>60</v>
      </c>
    </row>
    <row r="38" spans="4:6" ht="12.75">
      <c r="D38" s="2" t="s">
        <v>41</v>
      </c>
      <c r="E38" s="8">
        <v>32</v>
      </c>
      <c r="F38" s="9" t="s">
        <v>61</v>
      </c>
    </row>
    <row r="39" spans="4:6" s="5" customFormat="1" ht="12.75" customHeight="1">
      <c r="D39" s="2" t="s">
        <v>42</v>
      </c>
      <c r="E39" s="8">
        <v>24</v>
      </c>
      <c r="F39" s="9" t="s">
        <v>62</v>
      </c>
    </row>
    <row r="40" spans="4:5" ht="12.75">
      <c r="D40" s="10" t="s">
        <v>17</v>
      </c>
      <c r="E40" s="11">
        <f>SUM(E37:E39)</f>
        <v>72</v>
      </c>
    </row>
    <row r="43" ht="18">
      <c r="A43" s="5" t="s">
        <v>44</v>
      </c>
    </row>
    <row r="44" spans="2:4" ht="12.75">
      <c r="B44" t="s">
        <v>21</v>
      </c>
      <c r="C44" s="7">
        <f>E19+E40</f>
        <v>270.99</v>
      </c>
      <c r="D44" t="s">
        <v>58</v>
      </c>
    </row>
    <row r="45" spans="2:3" ht="12.75">
      <c r="B45" t="s">
        <v>45</v>
      </c>
      <c r="C45" s="1">
        <v>0</v>
      </c>
    </row>
    <row r="46" spans="2:4" ht="12.75">
      <c r="B46" t="s">
        <v>46</v>
      </c>
      <c r="C46" s="1">
        <f>E24</f>
        <v>113.88</v>
      </c>
      <c r="D46" t="s">
        <v>59</v>
      </c>
    </row>
    <row r="47" spans="2:4" ht="12.75">
      <c r="B47" t="s">
        <v>5</v>
      </c>
      <c r="C47" s="1">
        <f>E12</f>
        <v>367.94</v>
      </c>
      <c r="D47" t="s">
        <v>59</v>
      </c>
    </row>
    <row r="48" spans="2:4" ht="12.75">
      <c r="B48" t="s">
        <v>47</v>
      </c>
      <c r="C48" s="1">
        <f>E30</f>
        <v>143.35</v>
      </c>
      <c r="D48" t="s">
        <v>59</v>
      </c>
    </row>
    <row r="49" spans="2:3" ht="12.75">
      <c r="B49" t="s">
        <v>48</v>
      </c>
      <c r="C49" s="1">
        <v>0</v>
      </c>
    </row>
    <row r="52" ht="18">
      <c r="A52" s="5" t="s">
        <v>52</v>
      </c>
    </row>
    <row r="53" spans="2:4" ht="12.75">
      <c r="B53" t="s">
        <v>21</v>
      </c>
      <c r="C53" s="7">
        <f>E33+E37</f>
        <v>153.35999999999999</v>
      </c>
      <c r="D53" t="s">
        <v>54</v>
      </c>
    </row>
    <row r="54" spans="2:4" ht="12.75">
      <c r="B54" t="s">
        <v>45</v>
      </c>
      <c r="C54" s="7">
        <f>E33</f>
        <v>137.35999999999999</v>
      </c>
      <c r="D54" t="s">
        <v>56</v>
      </c>
    </row>
    <row r="55" spans="2:4" ht="12.75">
      <c r="B55" t="s">
        <v>46</v>
      </c>
      <c r="C55" s="7">
        <f>E33</f>
        <v>137.35999999999999</v>
      </c>
      <c r="D55" t="s">
        <v>56</v>
      </c>
    </row>
    <row r="56" spans="2:4" ht="12.75">
      <c r="B56" t="s">
        <v>5</v>
      </c>
      <c r="C56" s="7">
        <f>E33</f>
        <v>137.35999999999999</v>
      </c>
      <c r="D56" t="s">
        <v>56</v>
      </c>
    </row>
    <row r="57" spans="2:4" ht="12.75">
      <c r="B57" t="s">
        <v>47</v>
      </c>
      <c r="C57" s="7">
        <f>E33+E38</f>
        <v>169.35999999999999</v>
      </c>
      <c r="D57" t="s">
        <v>53</v>
      </c>
    </row>
    <row r="58" spans="2:4" ht="12.75">
      <c r="B58" t="s">
        <v>48</v>
      </c>
      <c r="C58" s="7">
        <f>E33+E39</f>
        <v>161.35999999999999</v>
      </c>
      <c r="D58" t="s">
        <v>53</v>
      </c>
    </row>
    <row r="61" ht="18">
      <c r="A61" s="5" t="s">
        <v>57</v>
      </c>
    </row>
    <row r="62" spans="2:4" ht="12.75">
      <c r="B62" t="s">
        <v>21</v>
      </c>
      <c r="C62" s="12">
        <f aca="true" t="shared" si="0" ref="C62:C67">C53-C44</f>
        <v>-117.63000000000002</v>
      </c>
      <c r="D62" s="13" t="s">
        <v>75</v>
      </c>
    </row>
    <row r="63" spans="2:4" ht="12.75">
      <c r="B63" t="s">
        <v>45</v>
      </c>
      <c r="C63" s="12">
        <f t="shared" si="0"/>
        <v>137.35999999999999</v>
      </c>
      <c r="D63" s="13" t="s">
        <v>76</v>
      </c>
    </row>
    <row r="64" spans="2:4" ht="12.75">
      <c r="B64" t="s">
        <v>46</v>
      </c>
      <c r="C64" s="12">
        <f>C55-C46-C70</f>
        <v>2.4799999999999898</v>
      </c>
      <c r="D64" s="13" t="s">
        <v>77</v>
      </c>
    </row>
    <row r="65" spans="2:4" ht="12.75">
      <c r="B65" t="s">
        <v>5</v>
      </c>
      <c r="C65" s="12">
        <f>C56-C47+C70+C71</f>
        <v>-48.22</v>
      </c>
      <c r="D65" s="13" t="s">
        <v>75</v>
      </c>
    </row>
    <row r="66" spans="2:4" ht="12.75">
      <c r="B66" t="s">
        <v>47</v>
      </c>
      <c r="C66" s="12">
        <f t="shared" si="0"/>
        <v>26.00999999999999</v>
      </c>
      <c r="D66" s="13" t="s">
        <v>78</v>
      </c>
    </row>
    <row r="67" spans="2:4" ht="12.75">
      <c r="B67" t="s">
        <v>48</v>
      </c>
      <c r="C67" s="12">
        <f>C58-C49-C71</f>
        <v>0</v>
      </c>
      <c r="D67" s="13" t="s">
        <v>74</v>
      </c>
    </row>
    <row r="69" ht="18">
      <c r="A69" s="5" t="s">
        <v>67</v>
      </c>
    </row>
    <row r="70" spans="2:4" ht="12.75">
      <c r="B70" t="s">
        <v>68</v>
      </c>
      <c r="C70" s="1">
        <v>21</v>
      </c>
      <c r="D70" t="s">
        <v>69</v>
      </c>
    </row>
    <row r="71" spans="2:4" ht="12.75">
      <c r="B71" t="s">
        <v>72</v>
      </c>
      <c r="C71" s="1">
        <v>161.36</v>
      </c>
      <c r="D71" t="s">
        <v>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Reality Envelope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Cerier</dc:creator>
  <cp:keywords/>
  <dc:description/>
  <cp:lastModifiedBy>Andy Cerier</cp:lastModifiedBy>
  <dcterms:created xsi:type="dcterms:W3CDTF">2005-09-03T17:51:04Z</dcterms:created>
  <cp:category/>
  <cp:version/>
  <cp:contentType/>
  <cp:contentStatus/>
</cp:coreProperties>
</file>